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ecopetrol-my.sharepoint.com/personal/sandra_gonzalez_reficar_com_co/Documents/Reficar/2022/CGR/PDM 2021/"/>
    </mc:Choice>
  </mc:AlternateContent>
  <xr:revisionPtr revIDLastSave="0" documentId="8_{185F5059-DBB2-4665-9B59-D68A00E03CE2}" xr6:coauthVersionLast="47" xr6:coauthVersionMax="47" xr10:uidLastSave="{00000000-0000-0000-0000-000000000000}"/>
  <bookViews>
    <workbookView xWindow="-110" yWindow="-110" windowWidth="19420" windowHeight="10420" xr2:uid="{00000000-000D-0000-FFFF-FFFF00000000}"/>
  </bookViews>
  <sheets>
    <sheet name="F14.1  PLANES DE MEJORAMI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6" i="1" l="1"/>
  <c r="M15" i="1"/>
  <c r="M14" i="1"/>
  <c r="M13" i="1" l="1"/>
  <c r="M12" i="1"/>
  <c r="M11" i="1"/>
</calcChain>
</file>

<file path=xl/sharedStrings.xml><?xml version="1.0" encoding="utf-8"?>
<sst xmlns="http://schemas.openxmlformats.org/spreadsheetml/2006/main" count="76" uniqueCount="63">
  <si>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</si>
  <si>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</si>
  <si>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</si>
  <si>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</si>
  <si>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</si>
  <si>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</si>
  <si>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</si>
  <si>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</si>
  <si>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</si>
  <si>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</si>
  <si>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</si>
  <si>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</si>
  <si>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</si>
  <si>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</si>
  <si>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</si>
  <si>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</si>
  <si>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</si>
  <si>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</si>
  <si>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</si>
  <si>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</si>
  <si>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</si>
  <si>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</si>
  <si>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</si>
  <si>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</si>
  <si>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</si>
  <si>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</si>
  <si>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</si>
  <si>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1A</t>
  </si>
  <si>
    <t>Emitir un memorando evaluando la aplicación del ejercicio.</t>
  </si>
  <si>
    <t>Se reitera que Reficar no comparte el hallazgo de la CGR, ya que en los Estados Financieros la Propiedad, Planta y Equipo está registrada a su valor razonable.</t>
  </si>
  <si>
    <t>1B</t>
  </si>
  <si>
    <t>La CGR indica  que la acción de mejora va a ser desarrollada hasta el año 2023, en este sentido, y una vez revisados los soportes allegados, se observa que la entidad no ha adelantado ninguna acción correctiva durante la presente vigencia que permita subsanar las deficiencias que dieron origen al hallazgo.</t>
  </si>
  <si>
    <t>Se realizará evaluación de la decisión en firme del Tribunal Arbitral, con el fin de determinar la procedencia o no de reconocimiento contable en la PPE.</t>
  </si>
  <si>
    <t>Emitir un memorando evaluando el fallo del arbitraje desde el marco contable que aplique.</t>
  </si>
  <si>
    <t xml:space="preserve">Se mantiene la acción del plan de mejoramiento de 2019, incorporado en Sireci en la fila_368, considerando que se encuentra en curso hasta 2023. </t>
  </si>
  <si>
    <t>FILA_2</t>
  </si>
  <si>
    <t>2A</t>
  </si>
  <si>
    <t>Partidas Antiguas cuenta 2401010000 Adquisición de bienes y servicios nacionales EMRF.</t>
  </si>
  <si>
    <t>2B</t>
  </si>
  <si>
    <t>2C</t>
  </si>
  <si>
    <t>2D</t>
  </si>
  <si>
    <t>FILA_3</t>
  </si>
  <si>
    <t>FILA_4</t>
  </si>
  <si>
    <t>FILA_5</t>
  </si>
  <si>
    <t>FILA_6</t>
  </si>
  <si>
    <t>Mayores valores causados en  propiedad, planta y equipo</t>
  </si>
  <si>
    <t>La CGR plantea en el informe final por la Auditoría Financiera, que las causas que dieron origen al hallazgo de la vigencia 2016 persisten en los estados financieros terminados al corte del 31 de diciembre de 2021.</t>
  </si>
  <si>
    <t>Preparar un documento de análisis de la aplicación del ejercicio del deterioro, que demuestre que el valor de Propiedad, Planta y Equipo fue ajustado en los estados financieros y, en tal sentido, corresponde a un valor razonable y recoge el ajuste de COP 2.9 billones.</t>
  </si>
  <si>
    <t>La CGR identificó que no se han reconocido adecuadamente pasivos y causación de impuestos, debido a la ausencia de factura o documento equivalente que soporte la obligación reconocida en la provisión y haga exigible su pago. Existen 152 documentos positivos por $527.439 millones y 1941 documentos  negativos por $547.320 millones, que principalmente corresponden a Ecopetrol y Ecodiesel.</t>
  </si>
  <si>
    <t>Implementar el envío automático de correo masivo con las partidas abiertas al cierre mensual a los administradores de contratos.</t>
  </si>
  <si>
    <t>Evidencia de la configuración de correo automático.</t>
  </si>
  <si>
    <t>Memorando de conclusiones.</t>
  </si>
  <si>
    <t xml:space="preserve">Circularización a los administradores de los contratos que originaron la obligación. </t>
  </si>
  <si>
    <t>Automatizar el envío mensual masivo de correos con las partidas abiertas en la herramienta SAP al cierre mensual a los administradores de contratos.</t>
  </si>
  <si>
    <t>Emitir comunicación escrita remitida a los administradores de los contratos registrados en la herramienta SAP con la relación de partidas con antigüedad superior a 90 días al corte del 31-12-2021.</t>
  </si>
  <si>
    <t>Comunicado.</t>
  </si>
  <si>
    <t>Depuración de documentos asociados a las partidas abiertas con monitoreo trimestral.</t>
  </si>
  <si>
    <t>La CGR identificó que no se han reconocido adecuadamente pasivos y causación de impuestos, debido a la ausencia de factura o documento equivalente que soporte la obligación reconocida en la provisión y haga exigible su pago. Existen 152 documentos positivos por $527.439 millones y 1941 documentos  negativos por $547.320 millones, que principalmente corresponden a  Ecopetrol y Ecodiesel</t>
  </si>
  <si>
    <t>Informe de seguimiento trimestral.</t>
  </si>
  <si>
    <t>Capacitación de la guía para la gestión de cuentas por pagar, o el documento que haga sus veces, y de los lineamientos EMRF de Ecopetrol a Refinería de Cartagena y socialización a las partes involucradas en el proceso.</t>
  </si>
  <si>
    <t>Generar reporte de avance sobre el cierre de las partidas abiertas y presentación trimestral a la administración de Refinería de Cartagena, incorporando la gestión realizada.</t>
  </si>
  <si>
    <t>Comunicación y socialización de la guía para la gestión de cuentas por pagar, o el documento que haga sus veces, y de los lineamientos EMRF de Ecopetrol a Refinería de Cartagena y a las partes involucradas en el proceso.</t>
  </si>
  <si>
    <t>Presentación y lista de asistencia a sesión de capacitación y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</si>
</sst>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9"/>
      <name val="Calibri"/>
      <family val="2"/>
    </font>
    <font>
      <sz val="11"/>
      <name val="Calibri"/>
      <family val="2"/>
      <scheme val="minor"/>
    </font>
    <font>
      <sz val="11"/>
      <color rgb="FF202124"/>
      <name val="Calibri"/>
      <family val="2"/>
    </font>
    <font>
      <sz val="10"/>
      <name val="Arial"/>
      <family val="2"/>
    </font>
    <font>
      <sz val="11"/>
      <color rgb="FF000000"/>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37">
    <xf numFmtId="0" fontId="0" fillId="0" borderId="0" xfId="0"/>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4" xfId="0" applyBorder="1" applyAlignment="1">
      <alignment horizontal="left" vertical="center" wrapText="1"/>
    </xf>
    <xf numFmtId="0" fontId="0" fillId="3" borderId="4" xfId="0" applyFill="1" applyBorder="1" applyAlignment="1" applyProtection="1">
      <alignment horizontal="left" vertical="center" wrapText="1"/>
      <protection locked="0"/>
    </xf>
    <xf numFmtId="0" fontId="0" fillId="3" borderId="5" xfId="0" applyFill="1" applyBorder="1" applyAlignment="1" applyProtection="1">
      <alignment horizontal="center" vertical="center" wrapText="1"/>
      <protection locked="0"/>
    </xf>
    <xf numFmtId="0" fontId="7" fillId="0" borderId="5" xfId="0" applyFont="1" applyBorder="1" applyAlignment="1">
      <alignment vertical="center" wrapText="1"/>
    </xf>
    <xf numFmtId="0" fontId="0" fillId="0" borderId="5" xfId="0"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horizontal="center" vertical="center" wrapText="1"/>
      <protection locked="0"/>
    </xf>
    <xf numFmtId="164" fontId="0" fillId="0" borderId="4" xfId="0" applyNumberFormat="1" applyBorder="1" applyAlignment="1" applyProtection="1">
      <alignment horizontal="center" vertical="center" wrapText="1"/>
      <protection locked="0"/>
    </xf>
    <xf numFmtId="164" fontId="0" fillId="0" borderId="6" xfId="0" applyNumberFormat="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4" borderId="4" xfId="0" applyFont="1" applyFill="1" applyBorder="1" applyAlignment="1">
      <alignment vertical="center" wrapText="1"/>
    </xf>
    <xf numFmtId="0" fontId="3" fillId="4" borderId="4" xfId="0" applyFont="1" applyFill="1" applyBorder="1" applyAlignment="1" applyProtection="1">
      <alignment horizontal="center" vertical="center" wrapText="1"/>
      <protection locked="0"/>
    </xf>
    <xf numFmtId="0" fontId="10" fillId="4" borderId="4" xfId="0" applyFont="1" applyFill="1" applyBorder="1" applyAlignment="1">
      <alignment vertical="center" wrapText="1"/>
    </xf>
    <xf numFmtId="0" fontId="4" fillId="2" borderId="1"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0" fillId="4" borderId="4" xfId="0" applyFill="1" applyBorder="1" applyAlignment="1" applyProtection="1">
      <alignment vertical="center" wrapText="1"/>
      <protection locked="0"/>
    </xf>
    <xf numFmtId="0" fontId="0" fillId="0" borderId="0" xfId="0" applyAlignment="1">
      <alignment wrapText="1"/>
    </xf>
    <xf numFmtId="0" fontId="0" fillId="0" borderId="0" xfId="0" applyAlignment="1">
      <alignment horizontal="center"/>
    </xf>
    <xf numFmtId="0" fontId="0" fillId="4" borderId="4"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0" borderId="0" xfId="0" applyAlignment="1">
      <alignment vertical="center" wrapText="1"/>
    </xf>
    <xf numFmtId="0" fontId="8" fillId="0" borderId="4" xfId="0" applyFont="1" applyBorder="1" applyAlignment="1">
      <alignment horizontal="center" vertical="center" wrapText="1"/>
    </xf>
    <xf numFmtId="1" fontId="7" fillId="0" borderId="7" xfId="1" applyNumberFormat="1" applyFont="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0" fillId="0" borderId="0" xfId="0"/>
    <xf numFmtId="0" fontId="1" fillId="4" borderId="4" xfId="0" applyFont="1" applyFill="1" applyBorder="1" applyAlignment="1" applyProtection="1">
      <alignment horizontal="left" vertical="center" wrapText="1"/>
      <protection locked="0"/>
    </xf>
  </cellXfs>
  <cellStyles count="2">
    <cellStyle name="Normal" xfId="0" builtinId="0"/>
    <cellStyle name="Normal 2" xfId="1" xr:uid="{2ADF0EB4-4585-4653-86DF-69B784B43E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I15" workbookViewId="0">
      <selection activeCell="L16" sqref="L16"/>
    </sheetView>
  </sheetViews>
  <sheetFormatPr baseColWidth="10" defaultColWidth="8.7265625" defaultRowHeight="14.5" x14ac:dyDescent="0.35"/>
  <cols>
    <col min="2" max="2" width="10.7265625" customWidth="1"/>
    <col min="3" max="3" width="27" style="21" customWidth="1"/>
    <col min="4" max="4" width="24.90625" style="22" customWidth="1"/>
    <col min="5" max="5" width="30" customWidth="1"/>
    <col min="6" max="6" width="57.26953125" customWidth="1"/>
    <col min="7" max="7" width="61.7265625" customWidth="1"/>
    <col min="8" max="8" width="34.54296875" customWidth="1"/>
    <col min="9" max="9" width="36" customWidth="1"/>
    <col min="10" max="10" width="25.7265625" customWidth="1"/>
    <col min="11" max="11" width="29.08984375" customWidth="1"/>
    <col min="12" max="12" width="36.81640625" customWidth="1"/>
    <col min="13" max="13" width="34.08984375" customWidth="1"/>
    <col min="14" max="14" width="28.26953125" customWidth="1"/>
    <col min="15" max="15" width="39.81640625" customWidth="1"/>
    <col min="17" max="256" width="8" hidden="1"/>
  </cols>
  <sheetData>
    <row r="1" spans="1:15" x14ac:dyDescent="0.35">
      <c r="B1" s="1" t="s">
        <v>0</v>
      </c>
      <c r="C1" s="18">
        <v>53</v>
      </c>
      <c r="D1" s="2" t="s">
        <v>1</v>
      </c>
    </row>
    <row r="2" spans="1:15" x14ac:dyDescent="0.35">
      <c r="B2" s="1" t="s">
        <v>2</v>
      </c>
      <c r="C2" s="18">
        <v>400</v>
      </c>
      <c r="D2" s="2" t="s">
        <v>3</v>
      </c>
    </row>
    <row r="3" spans="1:15" x14ac:dyDescent="0.35">
      <c r="B3" s="1" t="s">
        <v>4</v>
      </c>
      <c r="C3" s="18">
        <v>1</v>
      </c>
    </row>
    <row r="4" spans="1:15" x14ac:dyDescent="0.35">
      <c r="B4" s="1" t="s">
        <v>5</v>
      </c>
      <c r="C4" s="18">
        <v>3440</v>
      </c>
    </row>
    <row r="5" spans="1:15" x14ac:dyDescent="0.35">
      <c r="B5" s="1" t="s">
        <v>6</v>
      </c>
      <c r="C5" s="19">
        <v>44712</v>
      </c>
    </row>
    <row r="6" spans="1:15" x14ac:dyDescent="0.35">
      <c r="B6" s="1" t="s">
        <v>7</v>
      </c>
      <c r="C6" s="18">
        <v>0</v>
      </c>
      <c r="D6" s="2" t="s">
        <v>8</v>
      </c>
    </row>
    <row r="8" spans="1:15" x14ac:dyDescent="0.35">
      <c r="A8" s="1" t="s">
        <v>9</v>
      </c>
      <c r="B8" s="34" t="s">
        <v>10</v>
      </c>
      <c r="C8" s="35"/>
      <c r="D8" s="35"/>
      <c r="E8" s="35"/>
      <c r="F8" s="35"/>
      <c r="G8" s="35"/>
      <c r="H8" s="35"/>
      <c r="I8" s="35"/>
      <c r="J8" s="35"/>
      <c r="K8" s="35"/>
      <c r="L8" s="35"/>
      <c r="M8" s="35"/>
      <c r="N8" s="35"/>
      <c r="O8" s="35"/>
    </row>
    <row r="9" spans="1:15" x14ac:dyDescent="0.35">
      <c r="C9" s="18">
        <v>4</v>
      </c>
      <c r="D9" s="2">
        <v>8</v>
      </c>
      <c r="E9" s="1">
        <v>12</v>
      </c>
      <c r="F9" s="1">
        <v>16</v>
      </c>
      <c r="G9" s="1">
        <v>20</v>
      </c>
      <c r="H9" s="1">
        <v>24</v>
      </c>
      <c r="I9" s="1">
        <v>28</v>
      </c>
      <c r="J9" s="1">
        <v>31</v>
      </c>
      <c r="K9" s="1">
        <v>32</v>
      </c>
      <c r="L9" s="1">
        <v>36</v>
      </c>
      <c r="M9" s="1">
        <v>40</v>
      </c>
      <c r="N9" s="1">
        <v>44</v>
      </c>
      <c r="O9" s="1">
        <v>48</v>
      </c>
    </row>
    <row r="10" spans="1:15" s="25" customFormat="1" ht="29" x14ac:dyDescent="0.35">
      <c r="C10" s="18" t="s">
        <v>11</v>
      </c>
      <c r="D10" s="18" t="s">
        <v>12</v>
      </c>
      <c r="E10" s="18" t="s">
        <v>13</v>
      </c>
      <c r="F10" s="18" t="s">
        <v>14</v>
      </c>
      <c r="G10" s="18" t="s">
        <v>15</v>
      </c>
      <c r="H10" s="18" t="s">
        <v>16</v>
      </c>
      <c r="I10" s="18" t="s">
        <v>17</v>
      </c>
      <c r="J10" s="18" t="s">
        <v>18</v>
      </c>
      <c r="K10" s="18" t="s">
        <v>19</v>
      </c>
      <c r="L10" s="18" t="s">
        <v>20</v>
      </c>
      <c r="M10" s="18" t="s">
        <v>21</v>
      </c>
      <c r="N10" s="18" t="s">
        <v>22</v>
      </c>
      <c r="O10" s="18" t="s">
        <v>23</v>
      </c>
    </row>
    <row r="11" spans="1:15" s="25" customFormat="1" ht="58" x14ac:dyDescent="0.35">
      <c r="A11" s="3">
        <v>1</v>
      </c>
      <c r="B11" s="4" t="s">
        <v>24</v>
      </c>
      <c r="C11" s="5" t="s">
        <v>25</v>
      </c>
      <c r="D11" s="6" t="s">
        <v>27</v>
      </c>
      <c r="E11" s="7" t="s">
        <v>45</v>
      </c>
      <c r="F11" s="8" t="s">
        <v>46</v>
      </c>
      <c r="G11" s="5" t="s">
        <v>47</v>
      </c>
      <c r="H11" s="9" t="s">
        <v>28</v>
      </c>
      <c r="I11" s="10" t="s">
        <v>51</v>
      </c>
      <c r="J11" s="11">
        <v>1</v>
      </c>
      <c r="K11" s="12">
        <v>44743</v>
      </c>
      <c r="L11" s="13">
        <v>44803</v>
      </c>
      <c r="M11" s="26">
        <f t="shared" ref="M11:M12" si="0">INT((L11-K11)/7)</f>
        <v>8</v>
      </c>
      <c r="N11" s="27">
        <v>0</v>
      </c>
      <c r="O11" s="4" t="s">
        <v>29</v>
      </c>
    </row>
    <row r="12" spans="1:15" s="25" customFormat="1" ht="72.5" x14ac:dyDescent="0.35">
      <c r="A12" s="3">
        <v>2</v>
      </c>
      <c r="B12" s="4" t="s">
        <v>35</v>
      </c>
      <c r="C12" s="5" t="s">
        <v>25</v>
      </c>
      <c r="D12" s="14" t="s">
        <v>30</v>
      </c>
      <c r="E12" s="9" t="s">
        <v>45</v>
      </c>
      <c r="F12" s="9" t="s">
        <v>31</v>
      </c>
      <c r="G12" s="9" t="s">
        <v>32</v>
      </c>
      <c r="H12" s="9" t="s">
        <v>33</v>
      </c>
      <c r="I12" s="10" t="s">
        <v>51</v>
      </c>
      <c r="J12" s="11">
        <v>1</v>
      </c>
      <c r="K12" s="12">
        <v>43972</v>
      </c>
      <c r="L12" s="13">
        <v>45016</v>
      </c>
      <c r="M12" s="26">
        <f t="shared" si="0"/>
        <v>149</v>
      </c>
      <c r="N12" s="27">
        <v>0</v>
      </c>
      <c r="O12" s="4" t="s">
        <v>34</v>
      </c>
    </row>
    <row r="13" spans="1:15" s="25" customFormat="1" ht="101.5" x14ac:dyDescent="0.35">
      <c r="A13" s="3">
        <v>3</v>
      </c>
      <c r="B13" s="4" t="s">
        <v>41</v>
      </c>
      <c r="C13" s="20" t="s">
        <v>25</v>
      </c>
      <c r="D13" s="28" t="s">
        <v>36</v>
      </c>
      <c r="E13" s="36" t="s">
        <v>37</v>
      </c>
      <c r="F13" s="23" t="s">
        <v>48</v>
      </c>
      <c r="G13" s="23" t="s">
        <v>53</v>
      </c>
      <c r="H13" s="23" t="s">
        <v>49</v>
      </c>
      <c r="I13" s="15" t="s">
        <v>50</v>
      </c>
      <c r="J13" s="30">
        <v>1</v>
      </c>
      <c r="K13" s="12">
        <v>44743</v>
      </c>
      <c r="L13" s="13">
        <v>44804</v>
      </c>
      <c r="M13" s="26">
        <f t="shared" ref="M13" si="1">INT((L13-K13)/7)</f>
        <v>8</v>
      </c>
      <c r="N13" s="27">
        <v>0</v>
      </c>
      <c r="O13" s="31"/>
    </row>
    <row r="14" spans="1:15" s="25" customFormat="1" ht="101.5" x14ac:dyDescent="0.35">
      <c r="A14" s="3">
        <v>4</v>
      </c>
      <c r="B14" s="4" t="s">
        <v>42</v>
      </c>
      <c r="C14" s="20" t="s">
        <v>25</v>
      </c>
      <c r="D14" s="28" t="s">
        <v>38</v>
      </c>
      <c r="E14" s="29" t="s">
        <v>37</v>
      </c>
      <c r="F14" s="23" t="s">
        <v>48</v>
      </c>
      <c r="G14" s="17" t="s">
        <v>52</v>
      </c>
      <c r="H14" s="24" t="s">
        <v>54</v>
      </c>
      <c r="I14" s="15" t="s">
        <v>55</v>
      </c>
      <c r="J14" s="16">
        <v>6</v>
      </c>
      <c r="K14" s="12">
        <v>44743</v>
      </c>
      <c r="L14" s="13">
        <v>44926</v>
      </c>
      <c r="M14" s="26">
        <f t="shared" ref="M14:M16" si="2">INT((L14-K14)/7)</f>
        <v>26</v>
      </c>
      <c r="N14" s="27">
        <v>0</v>
      </c>
      <c r="O14" s="31"/>
    </row>
    <row r="15" spans="1:15" s="25" customFormat="1" ht="101.5" x14ac:dyDescent="0.35">
      <c r="A15" s="3">
        <v>5</v>
      </c>
      <c r="B15" s="4" t="s">
        <v>43</v>
      </c>
      <c r="C15" s="20" t="s">
        <v>25</v>
      </c>
      <c r="D15" s="28" t="s">
        <v>39</v>
      </c>
      <c r="E15" s="29" t="s">
        <v>37</v>
      </c>
      <c r="F15" s="23" t="s">
        <v>57</v>
      </c>
      <c r="G15" s="32" t="s">
        <v>56</v>
      </c>
      <c r="H15" s="23" t="s">
        <v>60</v>
      </c>
      <c r="I15" s="15" t="s">
        <v>58</v>
      </c>
      <c r="J15" s="16">
        <v>3</v>
      </c>
      <c r="K15" s="12">
        <v>44774</v>
      </c>
      <c r="L15" s="13">
        <v>44957</v>
      </c>
      <c r="M15" s="26">
        <f t="shared" si="2"/>
        <v>26</v>
      </c>
      <c r="N15" s="27">
        <v>0</v>
      </c>
      <c r="O15" s="31"/>
    </row>
    <row r="16" spans="1:15" s="25" customFormat="1" ht="101.5" x14ac:dyDescent="0.35">
      <c r="A16" s="3">
        <v>6</v>
      </c>
      <c r="B16" s="4" t="s">
        <v>44</v>
      </c>
      <c r="C16" s="20" t="s">
        <v>25</v>
      </c>
      <c r="D16" s="28" t="s">
        <v>40</v>
      </c>
      <c r="E16" s="29" t="s">
        <v>37</v>
      </c>
      <c r="F16" s="23" t="s">
        <v>57</v>
      </c>
      <c r="G16" s="33" t="s">
        <v>59</v>
      </c>
      <c r="H16" s="23" t="s">
        <v>61</v>
      </c>
      <c r="I16" s="15" t="s">
        <v>62</v>
      </c>
      <c r="J16" s="16">
        <v>1</v>
      </c>
      <c r="K16" s="12">
        <v>44743</v>
      </c>
      <c r="L16" s="13">
        <v>44804</v>
      </c>
      <c r="M16" s="26">
        <f t="shared" si="2"/>
        <v>8</v>
      </c>
      <c r="N16" s="27">
        <v>0</v>
      </c>
      <c r="O16" s="31"/>
    </row>
    <row r="351003" spans="1:1" x14ac:dyDescent="0.35">
      <c r="A351003" t="s">
        <v>25</v>
      </c>
    </row>
    <row r="351004" spans="1:1" x14ac:dyDescent="0.35">
      <c r="A351004" t="s">
        <v>26</v>
      </c>
    </row>
  </sheetData>
  <mergeCells count="1">
    <mergeCell ref="B8:O8"/>
  </mergeCells>
  <phoneticPr fontId="11"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9B6A6FF9-562C-4B40-AF19-D4C0876815A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12 E11:E12" xr:uid="{491BE0A0-B49D-41A1-8356-682552AF4FA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xr:uid="{D143FFA3-A80F-451F-AE0D-3DA372E96A1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xr:uid="{6FF36381-EFD9-4122-8424-26A736FD817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2:H12 H11" xr:uid="{E3C14859-19B3-4672-9C9D-8B6E7B32559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xr:uid="{B047B6C8-352A-41BC-A2F4-702AB22BDB6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xr:uid="{D3634BCB-C709-43AB-8B1B-096349B677A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6" xr:uid="{A3737DBD-76EA-4FEC-A6A2-67ED9EC51D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xr:uid="{9B0C9F7E-B2C2-48EB-BF9C-DD6DC062D88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6" xr:uid="{91178588-F7B3-46BE-9A35-A736EAAC67B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6" xr:uid="{7C3DA7AB-C7E3-49CB-B9C4-3474B3398BF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8D4AEADA-0BBB-4BD5-93C1-2435A3795FC5}">
      <formula1>$A$351000:$A$351002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C16" xr:uid="{56827E6D-8A40-4446-A335-E36E99484BD2}">
      <formula1>$A$350998:$A$351000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Gonzalez</cp:lastModifiedBy>
  <dcterms:created xsi:type="dcterms:W3CDTF">2022-06-13T18:56:40Z</dcterms:created>
  <dcterms:modified xsi:type="dcterms:W3CDTF">2022-07-12T19:11:55Z</dcterms:modified>
</cp:coreProperties>
</file>