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ecopetrol-my.sharepoint.com/personal/sandra_gonzalez_reficar_com_co/Documents/Reficar/2023/CGR/PDM A.FINANCIERA 22/"/>
    </mc:Choice>
  </mc:AlternateContent>
  <xr:revisionPtr revIDLastSave="10" documentId="14_{CBCF0ACB-BF8F-4601-9E8A-E2F49ECB6D93}" xr6:coauthVersionLast="47" xr6:coauthVersionMax="47" xr10:uidLastSave="{4224F040-7146-4B16-A466-95EFD4497CBE}"/>
  <bookViews>
    <workbookView xWindow="-110" yWindow="-110" windowWidth="19420" windowHeight="1042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 l="1"/>
  <c r="M19" i="1"/>
  <c r="M18" i="1"/>
  <c r="M17" i="1"/>
  <c r="M16" i="1"/>
  <c r="M15" i="1"/>
  <c r="M14" i="1"/>
  <c r="M13" i="1"/>
  <c r="M12" i="1"/>
  <c r="M11" i="1"/>
</calcChain>
</file>

<file path=xl/sharedStrings.xml><?xml version="1.0" encoding="utf-8"?>
<sst xmlns="http://schemas.openxmlformats.org/spreadsheetml/2006/main" count="108" uniqueCount="90">
  <si>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</si>
  <si>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</si>
  <si>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</si>
  <si>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</si>
  <si>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</si>
  <si>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</si>
  <si>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</si>
  <si>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</si>
  <si>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</si>
  <si>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</si>
  <si>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</si>
  <si>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</si>
  <si>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</si>
  <si>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</si>
  <si>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</si>
  <si>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</si>
  <si>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</si>
  <si>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</si>
  <si>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</si>
  <si>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</si>
  <si>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</si>
  <si>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</si>
  <si>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</si>
  <si>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</si>
  <si>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</si>
  <si>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</si>
  <si>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</si>
  <si>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1A</t>
  </si>
  <si>
    <t xml:space="preserve">Contribución especial contratos de obra pública. A Ecopetrol S.A. como mandatario de Refinería de Cartagena le correspondía retener al contratista la contribución de los contratos de obra pública. </t>
  </si>
  <si>
    <t>Deficiencias en la gestión de Ecopetrol S.A. como mandatario de Refinería de Cartagena para el cumplimiento de lo establecido en la Ley 1106 de 2006, lo cual conlleva a que no se hubiera realizado la retención del tributo previsto en la referida ley.</t>
  </si>
  <si>
    <t>Reiteración del lineamiento emitido por la Gerencia Tributaria de Ecopetrol S.A.,  como mandatario de Refinería de Cartagena, a los funcionarios que intervienen en la cadena contractual para que efectúen la retención en la fuente a título de contribución de obra pública sobre los pagos derivados de los contratos sujetos a esta contribución.</t>
  </si>
  <si>
    <t>Elaboración de un memorando de la Gerencia Tributaria en el que se reitere la directriz emitida respecto a la aplicación de la retención a título de contribución de obra pública sobre los contratos sujetos a esta.</t>
  </si>
  <si>
    <t>Memorando semestral</t>
  </si>
  <si>
    <t>Se mantiene la acción del plan de mejoramiento de la auditoria de cumplimiento 2022 incorporado en Sireci en la fila_379, considerando que se encuentra en curso hasta diciembre de 2023</t>
  </si>
  <si>
    <t>FILA_2</t>
  </si>
  <si>
    <t>1B</t>
  </si>
  <si>
    <t xml:space="preserve">Contribución especial contratos de obra pública. A Ecopetrol S.A. como mandatario de Refinería de Cartagena le correspondía retener al contratista la contribución de los contratos de obra pública . </t>
  </si>
  <si>
    <t>Seguimiento a la aplicación de la retención por parte de Ecopetrol S.A. en calidad de mandatario de Refinería de Cartagena, respecto de los contratos sujetos a la contribución de obra pública y traslado de la contribución al FONSECON.</t>
  </si>
  <si>
    <t>Aplicación de la retención a título de contribución de obra pública por parte de Ecopetrol S.A. en calidad de mandatario de Refinería de Cartagena y traslado mensual al FONSECON de los montos retenidos.</t>
  </si>
  <si>
    <t>Informe trimestral de verificación de la aplicación de la retención y pago al FONSECON.</t>
  </si>
  <si>
    <t>Se mantiene la acción del plan de mejoramiento de la auditoria de cumplimiento 2022 incorporado en Sireci en la fila_380, considerando que se encuentra en curso hasta diciembre de 2023</t>
  </si>
  <si>
    <t>FILA_3</t>
  </si>
  <si>
    <t>1C</t>
  </si>
  <si>
    <t xml:space="preserve">Contribución especial contratos de obra pública. A Ecopetrol S.A. como mandatario de Refinería de Cartagena le correspondía
retener al contratista la contribución de los contratos de obra pública . </t>
  </si>
  <si>
    <t>Seguimiento a la directriz emitida por la Gerencia de Asesoría y Planeación Tributaria y verificación del correcto entendimiento de la misma.</t>
  </si>
  <si>
    <t>Jornadas de capacitación semestral sobre el entendimiento de la aplicación de la directriz.</t>
  </si>
  <si>
    <t>Informe semestral de capacitaciones</t>
  </si>
  <si>
    <t>Se mantiene la acción del plan de mejoramiento de la auditoria de cumplimiento 2022 incorporado en Sireci en la fila_381, considerando que se encuentra en curso hasta diciembre de 2023</t>
  </si>
  <si>
    <t>FILA_4</t>
  </si>
  <si>
    <t>1D</t>
  </si>
  <si>
    <t>Elaborar un informe técnico, que incorpore las conclusiones del análisis tributario, jurídico, operativo, de negocio y, proyectos y, las orientaciones correspondientes, que sirvan de base para la toma de decisiones frente a los contratos, con especial énfasis en aquellos que están en ejecución y, que fueron suscritos  antes de la Sentencia de Unificación.</t>
  </si>
  <si>
    <t>Informe técnico con conclusiones del análisis</t>
  </si>
  <si>
    <t>Se mantiene la acción del plan de mejoramiento de la auditoria de cumplimiento 2022 incorporado en Sireci en la fila_382, considerando que se encuentra en curso hasta enero de 2024</t>
  </si>
  <si>
    <t>FILA_5</t>
  </si>
  <si>
    <t>En los ensayos técnicos realizados para el control de la calidad de las obras civiles ejecutadas mediante ODS 3023344-CA-007/008 y 3023402-CA-002, en los referentes a rotura de cilindros de muestras de concreto, no se cumple con el procedimiento definido en las normas técnicas que regulan este tipo de ensayos.</t>
  </si>
  <si>
    <t>Inobservancia del procedimiento estandarizado en las normas técnicas colombianas, aplicables para este tipo de ensayos para control de calidad de las obras civiles. Una norma o especificación técnica del orden nacional como lo es el “Reglamento Colombiano de Construcción Sismo Resistente NSR-10” prima sobre cualquier especificación que se adopte en el mismo sentido.</t>
  </si>
  <si>
    <t>Analizar la Especificación Técnica de Construcción EDP-ET-208 a la luz del Reglamento Colombiano de Construcción Sismo Resistente NSR-10  y en caso de ser necesario realizar los ajustes correspondientes y socializarlos con las áreas competentes.</t>
  </si>
  <si>
    <t>Analizar la Especificación Técnica EDP-ET-208 vs el Reglamento Sismo Resistente NSR-10.  Ajustar el procedimiento EDP-ET-208, en caso de ser procedente. Y  Socializar los ajustes correspondientes con las áreas competentes, si a ello hay lugar.</t>
  </si>
  <si>
    <t>Documento Informe con los resultados y conclusiones del análisis realizado a la especificación técnica EDP-ET-208.</t>
  </si>
  <si>
    <t>FILA_6</t>
  </si>
  <si>
    <t>3A</t>
  </si>
  <si>
    <t>Activos sin evidencia de uso ni generación de beneficios económicos futuros</t>
  </si>
  <si>
    <t>Se evidenciaron elementos con deficiencias en su estado generando incertidumbre frente a sus condiciones de uso y generación de beneficios económicos futuros para la entidad.</t>
  </si>
  <si>
    <t>Alinear Auxiliar SAP AM Vs Catálogo de Activos - Identificación de bienes menores.</t>
  </si>
  <si>
    <t>Efectuar la identificación de los bienes menores que no son considerados activos fijos de acuerdo con la normatividad vigente y procedimientos internos, y reportarlos a los administradores para su gestión.</t>
  </si>
  <si>
    <t>Informe con la identificación de bienes menores no considerados activos fijos y remisión a los administradores.</t>
  </si>
  <si>
    <t>FILA_7</t>
  </si>
  <si>
    <r>
      <t>3</t>
    </r>
    <r>
      <rPr>
        <sz val="9.9"/>
        <color theme="1"/>
        <rFont val="Calibri"/>
        <family val="2"/>
      </rPr>
      <t>B</t>
    </r>
  </si>
  <si>
    <t>Implementación eficiente de MIDA - Modelo Integral de Desincorporación de Activos- Capacitaciones</t>
  </si>
  <si>
    <t>Efectuar capacitaciones a administradores de activos sobre el Modelo Integral de Desincorporación de Activos - MIDA a Departamentos de GRC (O&amp;M) y a Refinería de Cartagena (CO02)</t>
  </si>
  <si>
    <t xml:space="preserve">1. Presentación de las jornadas de capacitación.
2. Lista de asistencia.
</t>
  </si>
  <si>
    <t>FILA_8</t>
  </si>
  <si>
    <r>
      <t>3</t>
    </r>
    <r>
      <rPr>
        <sz val="9.9"/>
        <color theme="1"/>
        <rFont val="Calibri"/>
        <family val="2"/>
      </rPr>
      <t>C</t>
    </r>
  </si>
  <si>
    <t>Implementación eficiente de MIDA - Modelo Integral de Desincorporación de Activos - Seguimiento.</t>
  </si>
  <si>
    <t xml:space="preserve">Efectuar sesiones trimestrales de seguimiento a los activos fijos remitidos a cada administrador y de los cuales se confirme deben iniciar un proceso de desincorporación acorde con lo establecido en el Modelo Integral de Desincorporación de Activos - MIDA. </t>
  </si>
  <si>
    <t xml:space="preserve">
Informe de seguimiento trimestral con el avance de la gestión.</t>
  </si>
  <si>
    <t>FILA_9</t>
  </si>
  <si>
    <t>Mayores valores causados en la propiedad, planta y equipo</t>
  </si>
  <si>
    <t>Existe sobreestimación en cuantía de $2.9 billones en la cuenta propiedad, planta y equipo, por cuanto se reconocieron pagos por conceptos que no debieron aumentar el valor del activo.
La CGR observa que la entidad no ha adelantado ninguna acción correctiva durante la presente vigencia que permita subsanar las deficiencias que dieron origen al hallazgo.</t>
  </si>
  <si>
    <t>Se realizará evaluación de la decisión en firme del Tribunal Arbitral, con el fin de determinar la procedencia o no de reconocimiento contable en la PPE.</t>
  </si>
  <si>
    <t>Emitir un memorando evaluando el fallo del arbitraje desde el marco contable que aplique.</t>
  </si>
  <si>
    <t>Memorando de conclusiones.</t>
  </si>
  <si>
    <t>Se mantiene la acción del plan de mejoramiento de 2019, incorporado en Sireci en la fila_374, considerando que se encuentra en curso hasta 2024.</t>
  </si>
  <si>
    <t>FILA_10</t>
  </si>
  <si>
    <t>Inobservancia del plazo estipulado para efectuar el balance y cierre de la ODS 017- 8603461</t>
  </si>
  <si>
    <t>No se efectuó el balance y cierre dentro del plazo pactado, tampoco se desplegaron las acciones necesarias para suscribir
una nueva Orden de Cambio para ampliar el término.</t>
  </si>
  <si>
    <t>Realizar talleres con administradores e interventores para reafirmar la necesidad de cumplir los plazos de cierre y balance pactados en los instrumentos contractuales y los mecanismos de modificación de dichos plazos en caso de ser necesario.</t>
  </si>
  <si>
    <t>Realizar 3 talleres con administradores e interventores con énfasis en el cumplimiento de plazos pactados para cierre y balance.</t>
  </si>
  <si>
    <t>1. Presentación de talleres realizados.
2. Lista de asistencia.</t>
  </si>
  <si>
    <t>Definir la estrategia y  criterios de tratamiento respecto del alcance en la aplicación de la retefuente a título de contribución de obra púbica, con especial énfasis en los contratos en ejecución, suscritos antes de la Sentencia de unificación, que podrían considerarse sujetos a la contribución de obra pública, en los que Ecopetrol actúa como contratante dentro del contrato de mandato.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</si>
</sst>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1"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theme="1"/>
      <name val="Calibri"/>
      <family val="2"/>
    </font>
    <font>
      <b/>
      <sz val="11"/>
      <color indexed="9"/>
      <name val="Calibri"/>
      <family val="2"/>
    </font>
    <font>
      <sz val="11"/>
      <name val="Calibri"/>
      <family val="2"/>
      <scheme val="minor"/>
    </font>
    <font>
      <sz val="11"/>
      <name val="Calibri"/>
      <family val="2"/>
    </font>
    <font>
      <strike/>
      <sz val="11"/>
      <color theme="1"/>
      <name val="Calibri"/>
      <family val="2"/>
      <scheme val="minor"/>
    </font>
    <font>
      <sz val="9.9"/>
      <color theme="1"/>
      <name val="Calibri"/>
      <family val="2"/>
    </font>
    <font>
      <sz val="10"/>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4" borderId="2"/>
  </cellStyleXfs>
  <cellXfs count="39">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0" fillId="0" borderId="4" xfId="0" applyBorder="1" applyAlignment="1">
      <alignment vertical="center" wrapText="1"/>
    </xf>
    <xf numFmtId="0" fontId="1" fillId="3" borderId="4" xfId="0" applyFont="1" applyFill="1" applyBorder="1" applyAlignment="1" applyProtection="1">
      <alignment vertical="center" wrapText="1"/>
      <protection locked="0"/>
    </xf>
    <xf numFmtId="0" fontId="1" fillId="0" borderId="4" xfId="0" applyFont="1" applyBorder="1" applyAlignment="1" applyProtection="1">
      <alignment horizontal="center" vertical="center" wrapText="1"/>
      <protection locked="0"/>
    </xf>
    <xf numFmtId="0" fontId="1"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3" borderId="4" xfId="0" applyFont="1" applyFill="1" applyBorder="1" applyAlignment="1" applyProtection="1">
      <alignment horizontal="center" vertical="center"/>
      <protection locked="0"/>
    </xf>
    <xf numFmtId="164" fontId="1" fillId="3" borderId="4" xfId="0" applyNumberFormat="1" applyFont="1" applyFill="1" applyBorder="1" applyAlignment="1" applyProtection="1">
      <alignment horizontal="center" vertical="center"/>
      <protection locked="0"/>
    </xf>
    <xf numFmtId="0" fontId="4"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wrapText="1"/>
    </xf>
    <xf numFmtId="0" fontId="1" fillId="0" borderId="4" xfId="0" applyFont="1" applyBorder="1" applyAlignment="1" applyProtection="1">
      <alignment horizontal="center" vertical="center"/>
      <protection locked="0"/>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xf>
    <xf numFmtId="0" fontId="1" fillId="3" borderId="4" xfId="0" applyFont="1" applyFill="1" applyBorder="1" applyAlignment="1" applyProtection="1">
      <alignment horizontal="center" vertical="center" wrapText="1"/>
      <protection locked="0"/>
    </xf>
    <xf numFmtId="0" fontId="1"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4" xfId="0" applyFont="1" applyBorder="1" applyAlignment="1" applyProtection="1">
      <alignment horizontal="center" vertical="center" wrapText="1"/>
      <protection locked="0"/>
    </xf>
    <xf numFmtId="164" fontId="1" fillId="3" borderId="4" xfId="0" applyNumberFormat="1"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center" vertical="center" wrapText="1"/>
      <protection locked="0"/>
    </xf>
    <xf numFmtId="0" fontId="6" fillId="0" borderId="4" xfId="0" applyFont="1" applyBorder="1" applyAlignment="1">
      <alignment vertical="center" wrapText="1"/>
    </xf>
    <xf numFmtId="164" fontId="1" fillId="0" borderId="4" xfId="0" applyNumberFormat="1" applyFont="1" applyBorder="1" applyAlignment="1" applyProtection="1">
      <alignment horizontal="center" vertical="center" wrapText="1"/>
      <protection locked="0"/>
    </xf>
    <xf numFmtId="1" fontId="8"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6" fillId="5" borderId="4" xfId="0" applyFont="1" applyFill="1" applyBorder="1" applyAlignment="1">
      <alignment vertical="center" wrapText="1"/>
    </xf>
    <xf numFmtId="1" fontId="1" fillId="4" borderId="4" xfId="1" applyNumberFormat="1" applyFont="1" applyBorder="1" applyAlignment="1" applyProtection="1">
      <alignment horizontal="center" vertical="center" wrapText="1"/>
      <protection locked="0"/>
    </xf>
    <xf numFmtId="14" fontId="1" fillId="0" borderId="4" xfId="0" applyNumberFormat="1" applyFont="1" applyBorder="1" applyAlignment="1">
      <alignment horizontal="center" vertical="center" wrapText="1"/>
    </xf>
    <xf numFmtId="0" fontId="4" fillId="0" borderId="4" xfId="0" applyFont="1" applyBorder="1" applyAlignment="1">
      <alignment vertical="center" wrapText="1"/>
    </xf>
    <xf numFmtId="0" fontId="2" fillId="2" borderId="1" xfId="0" applyFont="1" applyFill="1" applyBorder="1" applyAlignment="1">
      <alignment horizontal="center" vertical="center"/>
    </xf>
    <xf numFmtId="0" fontId="0" fillId="0" borderId="0" xfId="0"/>
    <xf numFmtId="164" fontId="1" fillId="6" borderId="4" xfId="0" applyNumberFormat="1" applyFont="1" applyFill="1" applyBorder="1" applyAlignment="1" applyProtection="1">
      <alignment horizontal="center" vertical="center" wrapText="1"/>
      <protection locked="0"/>
    </xf>
  </cellXfs>
  <cellStyles count="2">
    <cellStyle name="Normal" xfId="0" builtinId="0"/>
    <cellStyle name="Normal 2" xfId="1" xr:uid="{6F5A44EC-42B3-42DB-9453-73D64A9835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F16" workbookViewId="0">
      <selection activeCell="H17" sqref="H17"/>
    </sheetView>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3440</v>
      </c>
    </row>
    <row r="5" spans="1:15" x14ac:dyDescent="0.35">
      <c r="B5" s="1" t="s">
        <v>6</v>
      </c>
      <c r="C5" s="2">
        <v>45064</v>
      </c>
    </row>
    <row r="6" spans="1:15" x14ac:dyDescent="0.35">
      <c r="B6" s="1" t="s">
        <v>7</v>
      </c>
      <c r="C6" s="1">
        <v>0</v>
      </c>
      <c r="D6" s="1" t="s">
        <v>8</v>
      </c>
    </row>
    <row r="8" spans="1:15" x14ac:dyDescent="0.35">
      <c r="A8" s="1" t="s">
        <v>9</v>
      </c>
      <c r="B8" s="36" t="s">
        <v>10</v>
      </c>
      <c r="C8" s="37"/>
      <c r="D8" s="37"/>
      <c r="E8" s="37"/>
      <c r="F8" s="37"/>
      <c r="G8" s="37"/>
      <c r="H8" s="37"/>
      <c r="I8" s="37"/>
      <c r="J8" s="37"/>
      <c r="K8" s="37"/>
      <c r="L8" s="37"/>
      <c r="M8" s="37"/>
      <c r="N8" s="37"/>
      <c r="O8" s="37"/>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32" x14ac:dyDescent="0.35">
      <c r="A11" s="3">
        <v>1</v>
      </c>
      <c r="B11" s="4" t="s">
        <v>24</v>
      </c>
      <c r="C11" s="5" t="s">
        <v>25</v>
      </c>
      <c r="D11" s="6" t="s">
        <v>27</v>
      </c>
      <c r="E11" s="7" t="s">
        <v>28</v>
      </c>
      <c r="F11" s="8" t="s">
        <v>29</v>
      </c>
      <c r="G11" s="9" t="s">
        <v>30</v>
      </c>
      <c r="H11" s="10" t="s">
        <v>31</v>
      </c>
      <c r="I11" s="10" t="s">
        <v>32</v>
      </c>
      <c r="J11" s="11">
        <v>2</v>
      </c>
      <c r="K11" s="12">
        <v>44928</v>
      </c>
      <c r="L11" s="12">
        <v>45291</v>
      </c>
      <c r="M11" s="13">
        <f t="shared" ref="M11:M14" si="0">INT((L11-K11)/7)</f>
        <v>51</v>
      </c>
      <c r="N11" s="5"/>
      <c r="O11" s="14" t="s">
        <v>33</v>
      </c>
    </row>
    <row r="12" spans="1:15" ht="174" x14ac:dyDescent="0.35">
      <c r="A12" s="3">
        <v>2</v>
      </c>
      <c r="B12" s="4" t="s">
        <v>34</v>
      </c>
      <c r="C12" s="5" t="s">
        <v>25</v>
      </c>
      <c r="D12" s="6" t="s">
        <v>35</v>
      </c>
      <c r="E12" s="7" t="s">
        <v>36</v>
      </c>
      <c r="F12" s="8" t="s">
        <v>29</v>
      </c>
      <c r="G12" s="10" t="s">
        <v>37</v>
      </c>
      <c r="H12" s="10" t="s">
        <v>38</v>
      </c>
      <c r="I12" s="10" t="s">
        <v>39</v>
      </c>
      <c r="J12" s="11">
        <v>4</v>
      </c>
      <c r="K12" s="12">
        <v>44928</v>
      </c>
      <c r="L12" s="12">
        <v>45291</v>
      </c>
      <c r="M12" s="13">
        <f t="shared" si="0"/>
        <v>51</v>
      </c>
      <c r="N12" s="15"/>
      <c r="O12" s="14" t="s">
        <v>40</v>
      </c>
    </row>
    <row r="13" spans="1:15" ht="159.5" x14ac:dyDescent="0.35">
      <c r="A13" s="3">
        <v>3</v>
      </c>
      <c r="B13" s="4" t="s">
        <v>41</v>
      </c>
      <c r="C13" s="5" t="s">
        <v>25</v>
      </c>
      <c r="D13" s="16" t="s">
        <v>42</v>
      </c>
      <c r="E13" s="7" t="s">
        <v>43</v>
      </c>
      <c r="F13" s="8" t="s">
        <v>29</v>
      </c>
      <c r="G13" s="10" t="s">
        <v>44</v>
      </c>
      <c r="H13" s="10" t="s">
        <v>45</v>
      </c>
      <c r="I13" s="10" t="s">
        <v>46</v>
      </c>
      <c r="J13" s="11">
        <v>2</v>
      </c>
      <c r="K13" s="12">
        <v>44928</v>
      </c>
      <c r="L13" s="12">
        <v>45291</v>
      </c>
      <c r="M13" s="13">
        <f t="shared" si="0"/>
        <v>51</v>
      </c>
      <c r="N13" s="15"/>
      <c r="O13" s="14" t="s">
        <v>47</v>
      </c>
    </row>
    <row r="14" spans="1:15" ht="246.5" x14ac:dyDescent="0.35">
      <c r="A14" s="3">
        <v>4</v>
      </c>
      <c r="B14" s="4" t="s">
        <v>48</v>
      </c>
      <c r="C14" s="5" t="s">
        <v>25</v>
      </c>
      <c r="D14" s="6" t="s">
        <v>49</v>
      </c>
      <c r="E14" s="7" t="s">
        <v>36</v>
      </c>
      <c r="F14" s="8" t="s">
        <v>29</v>
      </c>
      <c r="G14" s="35" t="s">
        <v>89</v>
      </c>
      <c r="H14" s="17" t="s">
        <v>50</v>
      </c>
      <c r="I14" s="18" t="s">
        <v>51</v>
      </c>
      <c r="J14" s="19">
        <v>1</v>
      </c>
      <c r="K14" s="12">
        <v>44928</v>
      </c>
      <c r="L14" s="12">
        <v>45322</v>
      </c>
      <c r="M14" s="13">
        <f t="shared" si="0"/>
        <v>56</v>
      </c>
      <c r="N14" s="15"/>
      <c r="O14" s="14" t="s">
        <v>52</v>
      </c>
    </row>
    <row r="15" spans="1:15" ht="261" x14ac:dyDescent="0.35">
      <c r="A15" s="3">
        <v>5</v>
      </c>
      <c r="B15" s="4" t="s">
        <v>53</v>
      </c>
      <c r="C15" s="5" t="s">
        <v>25</v>
      </c>
      <c r="D15" s="20">
        <v>2</v>
      </c>
      <c r="E15" s="21" t="s">
        <v>54</v>
      </c>
      <c r="F15" s="22" t="s">
        <v>55</v>
      </c>
      <c r="G15" s="22" t="s">
        <v>56</v>
      </c>
      <c r="H15" s="22" t="s">
        <v>57</v>
      </c>
      <c r="I15" s="22" t="s">
        <v>58</v>
      </c>
      <c r="J15" s="23">
        <v>1</v>
      </c>
      <c r="K15" s="24">
        <v>45230</v>
      </c>
      <c r="L15" s="24">
        <v>45289</v>
      </c>
      <c r="M15" s="25">
        <f>(L15-K15)/7</f>
        <v>8.4285714285714288</v>
      </c>
      <c r="N15" s="15"/>
      <c r="O15" s="15"/>
    </row>
    <row r="16" spans="1:15" ht="116" x14ac:dyDescent="0.35">
      <c r="A16" s="3">
        <v>6</v>
      </c>
      <c r="B16" s="4" t="s">
        <v>59</v>
      </c>
      <c r="C16" s="5" t="s">
        <v>25</v>
      </c>
      <c r="D16" s="6" t="s">
        <v>60</v>
      </c>
      <c r="E16" s="14" t="s">
        <v>61</v>
      </c>
      <c r="F16" s="26" t="s">
        <v>62</v>
      </c>
      <c r="G16" s="22" t="s">
        <v>63</v>
      </c>
      <c r="H16" s="22" t="s">
        <v>64</v>
      </c>
      <c r="I16" s="22" t="s">
        <v>65</v>
      </c>
      <c r="J16" s="23">
        <v>1</v>
      </c>
      <c r="K16" s="27">
        <v>45108</v>
      </c>
      <c r="L16" s="38">
        <v>45169</v>
      </c>
      <c r="M16" s="28">
        <f t="shared" ref="M16:M18" si="1">(L16-K16)/7</f>
        <v>8.7142857142857135</v>
      </c>
      <c r="N16" s="21"/>
      <c r="O16" s="21"/>
    </row>
    <row r="17" spans="1:15" ht="116" x14ac:dyDescent="0.35">
      <c r="A17" s="3">
        <v>7</v>
      </c>
      <c r="B17" s="4" t="s">
        <v>66</v>
      </c>
      <c r="C17" s="21" t="s">
        <v>25</v>
      </c>
      <c r="D17" s="20" t="s">
        <v>67</v>
      </c>
      <c r="E17" s="14" t="s">
        <v>61</v>
      </c>
      <c r="F17" s="26" t="s">
        <v>62</v>
      </c>
      <c r="G17" s="26" t="s">
        <v>68</v>
      </c>
      <c r="H17" s="26" t="s">
        <v>69</v>
      </c>
      <c r="I17" s="26" t="s">
        <v>70</v>
      </c>
      <c r="J17" s="29">
        <v>2</v>
      </c>
      <c r="K17" s="24">
        <v>45108</v>
      </c>
      <c r="L17" s="38">
        <v>45169</v>
      </c>
      <c r="M17" s="30">
        <f t="shared" si="1"/>
        <v>8.7142857142857135</v>
      </c>
      <c r="N17" s="21"/>
      <c r="O17" s="21"/>
    </row>
    <row r="18" spans="1:15" ht="130.5" x14ac:dyDescent="0.35">
      <c r="A18" s="3">
        <v>8</v>
      </c>
      <c r="B18" s="4" t="s">
        <v>71</v>
      </c>
      <c r="C18" s="5" t="s">
        <v>25</v>
      </c>
      <c r="D18" s="20" t="s">
        <v>72</v>
      </c>
      <c r="E18" s="14" t="s">
        <v>61</v>
      </c>
      <c r="F18" s="26" t="s">
        <v>62</v>
      </c>
      <c r="G18" s="26" t="s">
        <v>73</v>
      </c>
      <c r="H18" s="26" t="s">
        <v>74</v>
      </c>
      <c r="I18" s="26" t="s">
        <v>75</v>
      </c>
      <c r="J18" s="11">
        <v>4</v>
      </c>
      <c r="K18" s="24">
        <v>45108</v>
      </c>
      <c r="L18" s="24">
        <v>45473</v>
      </c>
      <c r="M18" s="30">
        <f t="shared" si="1"/>
        <v>52.142857142857146</v>
      </c>
      <c r="N18" s="15"/>
      <c r="O18" s="15"/>
    </row>
    <row r="19" spans="1:15" ht="246.5" x14ac:dyDescent="0.35">
      <c r="A19" s="3">
        <v>9</v>
      </c>
      <c r="B19" s="4" t="s">
        <v>76</v>
      </c>
      <c r="C19" s="5" t="s">
        <v>25</v>
      </c>
      <c r="D19" s="31">
        <v>4</v>
      </c>
      <c r="E19" s="14" t="s">
        <v>77</v>
      </c>
      <c r="F19" s="32" t="s">
        <v>78</v>
      </c>
      <c r="G19" s="26" t="s">
        <v>79</v>
      </c>
      <c r="H19" s="26" t="s">
        <v>80</v>
      </c>
      <c r="I19" s="10" t="s">
        <v>81</v>
      </c>
      <c r="J19" s="23">
        <v>1</v>
      </c>
      <c r="K19" s="27">
        <v>43972</v>
      </c>
      <c r="L19" s="27">
        <v>45382</v>
      </c>
      <c r="M19" s="13">
        <f t="shared" ref="M19" si="2">INT((L19-K19)/7)</f>
        <v>201</v>
      </c>
      <c r="N19" s="33">
        <v>0</v>
      </c>
      <c r="O19" s="14" t="s">
        <v>82</v>
      </c>
    </row>
    <row r="20" spans="1:15" ht="174" x14ac:dyDescent="0.35">
      <c r="A20" s="3">
        <v>10</v>
      </c>
      <c r="B20" s="4" t="s">
        <v>83</v>
      </c>
      <c r="C20" s="5" t="s">
        <v>25</v>
      </c>
      <c r="D20" s="20">
        <v>5</v>
      </c>
      <c r="E20" s="14" t="s">
        <v>84</v>
      </c>
      <c r="F20" s="26" t="s">
        <v>85</v>
      </c>
      <c r="G20" s="26" t="s">
        <v>86</v>
      </c>
      <c r="H20" s="26" t="s">
        <v>87</v>
      </c>
      <c r="I20" s="26" t="s">
        <v>88</v>
      </c>
      <c r="J20" s="29">
        <v>3</v>
      </c>
      <c r="K20" s="34">
        <v>45108</v>
      </c>
      <c r="L20" s="27">
        <v>45290</v>
      </c>
      <c r="M20" s="30">
        <f t="shared" ref="M20" si="3">(L20-K20)/7</f>
        <v>26</v>
      </c>
      <c r="N20" s="15"/>
      <c r="O20" s="15"/>
    </row>
    <row r="351003" spans="1:1" x14ac:dyDescent="0.35">
      <c r="A351003" t="s">
        <v>25</v>
      </c>
    </row>
    <row r="351004" spans="1:1" x14ac:dyDescent="0.35">
      <c r="A351004" t="s">
        <v>26</v>
      </c>
    </row>
  </sheetData>
  <mergeCells count="1">
    <mergeCell ref="B8:O8"/>
  </mergeCells>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4 D16:D18" xr:uid="{78815EB5-AA99-4681-8EAE-4C8DD1C137DC}">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9:F19 E11:E14" xr:uid="{11DCADDC-5ED9-4E18-BBC5-E3B299534D8F}">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4" xr:uid="{785A6CD3-536D-457E-8143-34DD8BDE6CFE}">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G16" xr:uid="{12306FF5-436B-4188-9A2F-A68BF7A9878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9:H19 H11:H13 H16" xr:uid="{4E169E43-A120-426C-97E5-EFA4FCD7879A}">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9 I11:I13 I16" xr:uid="{3F3E0FD9-1B16-4123-AE70-4463AC96ADFC}">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8:J19 J11:J13 J16" xr:uid="{EE271DD8-CE79-4ADF-ABB8-17353A0EAD9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9 K11:K14 K16" xr:uid="{5B62BC18-D872-4210-B7BA-A82058A7C53B}">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9 L11:L14" xr:uid="{E07B53B7-67E1-4229-BE36-4F888542000F}">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9 M11:M14" xr:uid="{45A7CB39-D71A-4310-8D68-B04B3608599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16:N17 N19" xr:uid="{148B59AB-BF60-47B8-8321-A6A63AC6E1B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6:O17" xr:uid="{1FE125B6-FB51-43B1-A916-AFCD0C51E26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0" xr:uid="{3B51FAEF-D69D-4537-BA4E-8D3D002D33F8}">
      <formula1>$A$350998:$A$351000</formula1>
    </dataValidation>
  </dataValidations>
  <pageMargins left="0.7" right="0.7" top="0.75" bottom="0.75" header="0.3" footer="0.3"/>
  <drawing r:id="rId1"/>
</worksheet>
</file>

<file path=docMetadata/LabelInfo.xml><?xml version="1.0" encoding="utf-8"?>
<clbl:labelList xmlns:clbl="http://schemas.microsoft.com/office/2020/mipLabelMetadata">
  <clbl:label id="{a4305987-cf78-4f93-9d64-bf18af65397b}" enabled="0" method="" siteId="{a4305987-cf78-4f93-9d64-bf18af65397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Gonzalez Molano</cp:lastModifiedBy>
  <dcterms:created xsi:type="dcterms:W3CDTF">2023-05-25T22:51:45Z</dcterms:created>
  <dcterms:modified xsi:type="dcterms:W3CDTF">2023-06-26T15:33:15Z</dcterms:modified>
</cp:coreProperties>
</file>